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calcMode="manual"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<sst xmlns="http://schemas.openxmlformats.org/spreadsheetml/2006/main" count="176" uniqueCount="168">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</sst>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112360900033</v>
      </c>
      <c r="C6" s="22">
        <f>C7+C10+C14+C25+C28+C36</f>
        <v>111139197039</v>
      </c>
    </row>
    <row r="7" spans="1:3" ht="12">
      <c r="A7" s="2" t="s">
        <v>3</v>
      </c>
      <c r="B7" s="19">
        <f>B8+B9</f>
        <v>3543852856</v>
      </c>
      <c r="C7" s="19">
        <f>C8+C9</f>
        <v>2847938195</v>
      </c>
    </row>
    <row r="8" spans="1:3" ht="12">
      <c r="A8" s="3" t="s">
        <v>4</v>
      </c>
      <c r="B8" s="20">
        <v>3543852856</v>
      </c>
      <c r="C8" s="20">
        <v>2847938195</v>
      </c>
    </row>
    <row r="9" spans="1:3" ht="12">
      <c r="A9" s="3" t="s">
        <v>5</v>
      </c>
      <c r="B9" s="20"/>
      <c r="C9" s="20"/>
    </row>
    <row r="10" spans="1:3" ht="12">
      <c r="A10" s="2" t="s">
        <v>6</v>
      </c>
      <c r="B10" s="19">
        <f>B11+B12+B13</f>
        <v>74000000</v>
      </c>
      <c r="C10" s="19">
        <f>C11+C12+C13</f>
        <v>0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74000000</v>
      </c>
      <c r="C13" s="20">
        <v>0</v>
      </c>
    </row>
    <row r="14" spans="1:3" ht="12">
      <c r="A14" s="4" t="s">
        <v>7</v>
      </c>
      <c r="B14" s="19">
        <f>B15+B18+B19+B20+B21+B22+B23+B24</f>
        <v>68619510065</v>
      </c>
      <c r="C14" s="19">
        <f>C15+C18+C19+C20+C21+C22+C23+C24</f>
        <v>59279220893</v>
      </c>
    </row>
    <row r="15" spans="1:3" ht="12">
      <c r="A15" s="5" t="s">
        <v>8</v>
      </c>
      <c r="B15" s="20">
        <v>23799766532</v>
      </c>
      <c r="C15" s="20">
        <v>14997821826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>
        <v>4453261445</v>
      </c>
      <c r="C18" s="20">
        <v>3851233405</v>
      </c>
    </row>
    <row r="19" spans="1:3" ht="12">
      <c r="A19" s="6" t="s">
        <v>50</v>
      </c>
      <c r="B19" s="20"/>
      <c r="C19" s="20"/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44732728751</v>
      </c>
      <c r="C22" s="20">
        <v>44796412325</v>
      </c>
    </row>
    <row r="23" spans="1:3" ht="12">
      <c r="A23" s="6" t="s">
        <v>54</v>
      </c>
      <c r="B23" s="20">
        <v>-4366246663</v>
      </c>
      <c r="C23" s="20">
        <v>-4366246663</v>
      </c>
    </row>
    <row r="24" spans="1:3" ht="12">
      <c r="A24" s="6" t="s">
        <v>55</v>
      </c>
      <c r="B24" s="20"/>
      <c r="C24" s="20"/>
    </row>
    <row r="25" spans="1:3" ht="12">
      <c r="A25" s="4" t="s">
        <v>12</v>
      </c>
      <c r="B25" s="19">
        <f>B26+B27</f>
        <v>34689097967</v>
      </c>
      <c r="C25" s="19">
        <f>C26+C27</f>
        <v>42368284627</v>
      </c>
    </row>
    <row r="26" spans="1:3" ht="12">
      <c r="A26" s="6" t="s">
        <v>56</v>
      </c>
      <c r="B26" s="20">
        <v>34689097967</v>
      </c>
      <c r="C26" s="20">
        <v>42368284627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5434439145</v>
      </c>
      <c r="C28" s="19">
        <f>C29+C32+C33+C34+C35</f>
        <v>6643753324</v>
      </c>
    </row>
    <row r="29" spans="1:3" s="21" customFormat="1" ht="12">
      <c r="A29" s="5" t="s">
        <v>14</v>
      </c>
      <c r="B29" s="20">
        <v>1149711390</v>
      </c>
      <c r="C29" s="20">
        <v>732940845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>
        <v>4215717630</v>
      </c>
      <c r="C32" s="20">
        <v>5841802354</v>
      </c>
    </row>
    <row r="33" spans="1:3" ht="12">
      <c r="A33" s="5" t="s">
        <v>18</v>
      </c>
      <c r="B33" s="20">
        <v>69010125</v>
      </c>
      <c r="C33" s="20">
        <v>69010125</v>
      </c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459724725282</v>
      </c>
      <c r="C39" s="19">
        <f>C40+C50+C60+C63+C66+C72</f>
        <v>459243144078</v>
      </c>
    </row>
    <row r="40" spans="1:3" ht="12">
      <c r="A40" s="2" t="s">
        <v>22</v>
      </c>
      <c r="B40" s="19">
        <f>B41+B42+B43+B44+B45+B46+B49</f>
        <v>110000000000</v>
      </c>
      <c r="C40" s="19">
        <f>C41+C42+C43+C44+C45+C46+C49</f>
        <v>110000000000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>
        <v>110000000000</v>
      </c>
      <c r="C46" s="20">
        <v>110000000000</v>
      </c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78525131332</v>
      </c>
      <c r="C50" s="19">
        <f>C51+C54+C57</f>
        <v>77925653909</v>
      </c>
    </row>
    <row r="51" spans="1:3" ht="12">
      <c r="A51" s="7" t="s">
        <v>26</v>
      </c>
      <c r="B51" s="19">
        <f>B52+B53</f>
        <v>78483064302</v>
      </c>
      <c r="C51" s="19">
        <f>C52+C53</f>
        <v>77889181030</v>
      </c>
    </row>
    <row r="52" spans="1:3" ht="12.75">
      <c r="A52" s="13" t="s">
        <v>29</v>
      </c>
      <c r="B52" s="20">
        <v>118911174703</v>
      </c>
      <c r="C52" s="20">
        <v>119611174703</v>
      </c>
    </row>
    <row r="53" spans="1:3" ht="12.75">
      <c r="A53" s="13" t="s">
        <v>68</v>
      </c>
      <c r="B53" s="20">
        <v>-40428110401</v>
      </c>
      <c r="C53" s="20">
        <v>-41721993673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42067030</v>
      </c>
      <c r="C57" s="19">
        <f>C58+C59</f>
        <v>36472879</v>
      </c>
    </row>
    <row r="58" spans="1:3" ht="12.75">
      <c r="A58" s="13" t="s">
        <v>29</v>
      </c>
      <c r="B58" s="20">
        <v>810751750</v>
      </c>
      <c r="C58" s="20">
        <v>810751750</v>
      </c>
    </row>
    <row r="59" spans="1:3" ht="12.75">
      <c r="A59" s="13" t="s">
        <v>70</v>
      </c>
      <c r="B59" s="20">
        <v>-768684720</v>
      </c>
      <c r="C59" s="20">
        <v>-774278871</v>
      </c>
    </row>
    <row r="60" spans="1:3" ht="12.75">
      <c r="A60" s="14" t="s">
        <v>72</v>
      </c>
      <c r="B60" s="19">
        <f>B61+B62</f>
        <v>0</v>
      </c>
      <c r="C60" s="19">
        <f>C61+C62</f>
        <v>0</v>
      </c>
    </row>
    <row r="61" spans="1:3" ht="12.75">
      <c r="A61" s="13" t="s">
        <v>29</v>
      </c>
      <c r="B61" s="20">
        <v>0</v>
      </c>
      <c r="C61" s="20">
        <v>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161933643853</v>
      </c>
      <c r="C63" s="19">
        <f>C64+C65</f>
        <v>161808816890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>
        <v>161933643853</v>
      </c>
      <c r="C65" s="20">
        <v>161808816890</v>
      </c>
    </row>
    <row r="66" spans="1:3" ht="12">
      <c r="A66" s="7" t="s">
        <v>30</v>
      </c>
      <c r="B66" s="19">
        <f>B67+B68+B69+B70+B71</f>
        <v>93960000000</v>
      </c>
      <c r="C66" s="19">
        <f>C67+C68+C69+C70+C71</f>
        <v>93960000000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/>
      <c r="C68" s="20"/>
    </row>
    <row r="69" spans="1:3" ht="12">
      <c r="A69" s="6" t="s">
        <v>76</v>
      </c>
      <c r="B69" s="20">
        <v>93960000000</v>
      </c>
      <c r="C69" s="20">
        <v>93960000000</v>
      </c>
    </row>
    <row r="70" spans="1:3" ht="12">
      <c r="A70" s="6" t="s">
        <v>28</v>
      </c>
      <c r="B70" s="20"/>
      <c r="C70" s="20"/>
    </row>
    <row r="71" spans="1:3" ht="12">
      <c r="A71" s="6" t="s">
        <v>77</v>
      </c>
      <c r="B71" s="20"/>
      <c r="C71" s="20"/>
    </row>
    <row r="72" spans="1:3" ht="12">
      <c r="A72" s="7" t="s">
        <v>81</v>
      </c>
      <c r="B72" s="19">
        <f>B73+B74+B75+B76</f>
        <v>15305950097</v>
      </c>
      <c r="C72" s="19">
        <f>C73+C74+C75+C76</f>
        <v>15548673279</v>
      </c>
    </row>
    <row r="73" spans="1:3" ht="12">
      <c r="A73" s="6" t="s">
        <v>78</v>
      </c>
      <c r="B73" s="20">
        <v>15305950097</v>
      </c>
      <c r="C73" s="20">
        <v>15548673279</v>
      </c>
    </row>
    <row r="74" spans="1:3" ht="12">
      <c r="A74" s="6" t="s">
        <v>79</v>
      </c>
      <c r="B74" s="20"/>
      <c r="C74" s="20"/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572085625315</v>
      </c>
      <c r="C78" s="19">
        <f>C6+C39</f>
        <v>570382341117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370934236597</v>
      </c>
      <c r="C80" s="19">
        <f>C81+C103</f>
        <v>370982183716</v>
      </c>
    </row>
    <row r="81" spans="1:3" ht="12">
      <c r="A81" s="4" t="s">
        <v>34</v>
      </c>
      <c r="B81" s="19">
        <f>B82+B85+B86+B87+B88+B89+B90+B91+B92+B94+B95+B96+B97+B98+B99</f>
        <v>156467260415</v>
      </c>
      <c r="C81" s="19">
        <f>C82+C85+C86+C87+C88+C89+C90+C91+C92+C94+C95+C96+C97+C98+C99</f>
        <v>158960207534</v>
      </c>
    </row>
    <row r="82" spans="1:3" s="21" customFormat="1" ht="12">
      <c r="A82" s="5" t="s">
        <v>88</v>
      </c>
      <c r="B82" s="20">
        <v>50211435208</v>
      </c>
      <c r="C82" s="20">
        <v>47583089051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6779340932</v>
      </c>
      <c r="C85" s="20">
        <v>8591916295</v>
      </c>
    </row>
    <row r="86" spans="1:3" ht="12">
      <c r="A86" s="6" t="s">
        <v>85</v>
      </c>
      <c r="B86" s="20">
        <v>42750203975</v>
      </c>
      <c r="C86" s="20">
        <v>43702936805</v>
      </c>
    </row>
    <row r="87" spans="1:3" ht="12">
      <c r="A87" s="6" t="s">
        <v>86</v>
      </c>
      <c r="B87" s="20">
        <v>2042837634</v>
      </c>
      <c r="C87" s="20">
        <v>361865007</v>
      </c>
    </row>
    <row r="88" spans="1:3" ht="12">
      <c r="A88" s="6" t="s">
        <v>87</v>
      </c>
      <c r="B88" s="20">
        <v>5459783120</v>
      </c>
      <c r="C88" s="20">
        <v>6306974824</v>
      </c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/>
      <c r="C91" s="20"/>
    </row>
    <row r="92" spans="1:3" ht="12">
      <c r="A92" s="6" t="s">
        <v>92</v>
      </c>
      <c r="B92" s="20">
        <v>33265909822</v>
      </c>
      <c r="C92" s="20">
        <v>36065675828</v>
      </c>
    </row>
    <row r="93" spans="1:3" ht="12">
      <c r="A93" s="15" t="s">
        <v>93</v>
      </c>
      <c r="B93" s="20"/>
      <c r="C93" s="20"/>
    </row>
    <row r="94" spans="1:3" ht="12">
      <c r="A94" s="6" t="s">
        <v>94</v>
      </c>
      <c r="B94" s="20">
        <v>15672695950</v>
      </c>
      <c r="C94" s="20">
        <v>16062695950</v>
      </c>
    </row>
    <row r="95" spans="1:3" ht="12">
      <c r="A95" s="6" t="s">
        <v>95</v>
      </c>
      <c r="B95" s="20"/>
      <c r="C95" s="20"/>
    </row>
    <row r="96" spans="1:253" ht="12">
      <c r="A96" s="6" t="s">
        <v>96</v>
      </c>
      <c r="B96" s="20">
        <v>285053774</v>
      </c>
      <c r="C96" s="20">
        <v>285053774</v>
      </c>
      <c r="IS96" s="20">
        <v>285053774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214466976182</v>
      </c>
      <c r="C103" s="19">
        <f>SUM(C104:C116)</f>
        <v>212021976182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>
        <v>112551397870</v>
      </c>
      <c r="C110" s="20">
        <v>110106397870</v>
      </c>
    </row>
    <row r="111" spans="1:3" ht="12">
      <c r="A111" s="9" t="s">
        <v>107</v>
      </c>
      <c r="B111" s="20">
        <v>101915578312</v>
      </c>
      <c r="C111" s="20">
        <v>101915578312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/>
      <c r="C116" s="20"/>
    </row>
    <row r="117" spans="1:3" ht="12">
      <c r="A117" s="4" t="s">
        <v>38</v>
      </c>
      <c r="B117" s="19">
        <f>B118</f>
        <v>200976098718</v>
      </c>
      <c r="C117" s="19">
        <f>C118</f>
        <v>199224867401</v>
      </c>
    </row>
    <row r="118" spans="1:3" ht="12">
      <c r="A118" s="7" t="s">
        <v>39</v>
      </c>
      <c r="B118" s="19">
        <f>B119+B122+B123+B124+B125+B126+B127+B128+B129+B130+B131+B134+B135</f>
        <v>200976098718</v>
      </c>
      <c r="C118" s="19">
        <f>C119+C122+C123+C124+C125+C126+C127+C128+C129+C130+C131+C134+C135</f>
        <v>199224867401</v>
      </c>
    </row>
    <row r="119" spans="1:3" ht="12">
      <c r="A119" s="7" t="s">
        <v>40</v>
      </c>
      <c r="B119" s="19">
        <f>B120+B121</f>
        <v>200000000000</v>
      </c>
      <c r="C119" s="19">
        <f>C120+C121</f>
        <v>200000000000</v>
      </c>
    </row>
    <row r="120" spans="1:3" ht="12">
      <c r="A120" s="16" t="s">
        <v>114</v>
      </c>
      <c r="B120" s="20">
        <v>200000000000</v>
      </c>
      <c r="C120" s="20">
        <v>200000000000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>
        <v>4902500000</v>
      </c>
      <c r="C122" s="20">
        <v>4902500000</v>
      </c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>
        <v>3267017189</v>
      </c>
      <c r="C128" s="20">
        <v>3267017189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>
        <v>249948734</v>
      </c>
      <c r="C130" s="20">
        <v>249948734</v>
      </c>
    </row>
    <row r="131" spans="1:3" ht="12">
      <c r="A131" s="7" t="s">
        <v>122</v>
      </c>
      <c r="B131" s="19">
        <f>B132+B133</f>
        <v>-7443367205</v>
      </c>
      <c r="C131" s="19">
        <f>C132+C133</f>
        <v>-9194598522</v>
      </c>
    </row>
    <row r="132" spans="1:3" ht="12">
      <c r="A132" s="16" t="s">
        <v>123</v>
      </c>
      <c r="B132" s="20">
        <v>-7457838618</v>
      </c>
      <c r="C132" s="20">
        <v>-7443367205</v>
      </c>
    </row>
    <row r="133" spans="1:3" ht="12">
      <c r="A133" s="16" t="s">
        <v>124</v>
      </c>
      <c r="B133" s="20">
        <v>14471413</v>
      </c>
      <c r="C133" s="20">
        <v>-1751231317</v>
      </c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/>
      <c r="C135" s="20"/>
    </row>
    <row r="136" spans="1:3" ht="12">
      <c r="A136" s="24" t="s">
        <v>164</v>
      </c>
      <c r="B136" s="19">
        <f>B137+B138</f>
        <v>175290000</v>
      </c>
      <c r="C136" s="19">
        <f>C137+C138</f>
        <v>175290000</v>
      </c>
    </row>
    <row r="137" spans="1:3" ht="12">
      <c r="A137" s="25" t="s">
        <v>165</v>
      </c>
      <c r="B137" s="20">
        <v>175290000</v>
      </c>
      <c r="C137" s="20">
        <v>175290000</v>
      </c>
    </row>
    <row r="138" spans="1:3" ht="12">
      <c r="A138" s="25" t="s">
        <v>166</v>
      </c>
      <c r="B138" s="20"/>
      <c r="C138" s="20"/>
    </row>
    <row r="139" spans="1:3" ht="12">
      <c r="A139" s="2" t="s">
        <v>43</v>
      </c>
      <c r="B139" s="19">
        <f>B80+B117+B136</f>
        <v>572085625315</v>
      </c>
      <c r="C139" s="19">
        <f>C80+C117+C136</f>
        <v>570382341117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27294237438</v>
      </c>
      <c r="C150" s="20"/>
    </row>
    <row r="151" spans="1:3" ht="12">
      <c r="A151" s="3" t="s">
        <v>139</v>
      </c>
      <c r="B151" s="20">
        <v>331620894</v>
      </c>
      <c r="C151" s="20"/>
    </row>
    <row r="152" spans="1:3" ht="12">
      <c r="A152" s="2" t="s">
        <v>140</v>
      </c>
      <c r="B152" s="19">
        <f>B150-B151</f>
        <v>26962616544</v>
      </c>
      <c r="C152" s="19">
        <f>C150-C151</f>
        <v>0</v>
      </c>
    </row>
    <row r="153" spans="1:3" ht="12">
      <c r="A153" s="3" t="s">
        <v>141</v>
      </c>
      <c r="B153" s="20">
        <v>22601209476</v>
      </c>
      <c r="C153" s="20"/>
    </row>
    <row r="154" spans="1:3" ht="12">
      <c r="A154" s="2" t="s">
        <v>142</v>
      </c>
      <c r="B154" s="19">
        <f>B152-B153</f>
        <v>4361407068</v>
      </c>
      <c r="C154" s="19">
        <f>C152-C153</f>
        <v>0</v>
      </c>
    </row>
    <row r="155" spans="1:3" ht="12">
      <c r="A155" s="3" t="s">
        <v>143</v>
      </c>
      <c r="B155" s="20">
        <v>3055766</v>
      </c>
      <c r="C155" s="20"/>
    </row>
    <row r="156" spans="1:3" ht="12">
      <c r="A156" s="3" t="s">
        <v>144</v>
      </c>
      <c r="B156" s="20">
        <v>2449340156</v>
      </c>
      <c r="C156" s="20"/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>
        <v>1182614624</v>
      </c>
      <c r="C159" s="20"/>
    </row>
    <row r="160" spans="1:3" ht="12">
      <c r="A160" s="3" t="s">
        <v>148</v>
      </c>
      <c r="B160" s="20">
        <v>2529823585</v>
      </c>
      <c r="C160" s="20"/>
    </row>
    <row r="161" spans="1:3" ht="12">
      <c r="A161" s="2" t="s">
        <v>149</v>
      </c>
      <c r="B161" s="19">
        <f>B154+B155-B156+B158-B159-B160</f>
        <v>-1797315531</v>
      </c>
      <c r="C161" s="19">
        <f>C154+C155-C156+C158-C159-C160</f>
        <v>0</v>
      </c>
    </row>
    <row r="162" spans="1:3" ht="12">
      <c r="A162" s="3" t="s">
        <v>150</v>
      </c>
      <c r="B162" s="20">
        <v>121518539</v>
      </c>
      <c r="C162" s="20"/>
    </row>
    <row r="163" spans="1:3" ht="12">
      <c r="A163" s="3" t="s">
        <v>151</v>
      </c>
      <c r="B163" s="20">
        <v>75434325</v>
      </c>
      <c r="C163" s="20"/>
    </row>
    <row r="164" spans="1:3" ht="12">
      <c r="A164" s="2" t="s">
        <v>152</v>
      </c>
      <c r="B164" s="19">
        <f>B162-B163</f>
        <v>46084214</v>
      </c>
      <c r="C164" s="19">
        <f>C162-C163</f>
        <v>0</v>
      </c>
    </row>
    <row r="165" spans="1:3" ht="12">
      <c r="A165" s="2" t="s">
        <v>153</v>
      </c>
      <c r="B165" s="19">
        <f>B161+B164</f>
        <v>-1751231317</v>
      </c>
      <c r="C165" s="19">
        <f>C161+C164</f>
        <v>0</v>
      </c>
    </row>
    <row r="166" spans="1:3" ht="12">
      <c r="A166" s="3" t="s">
        <v>154</v>
      </c>
      <c r="B166" s="20"/>
      <c r="C166" s="20"/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-1751231317</v>
      </c>
      <c r="C168" s="19">
        <f>C165-C166-C167</f>
        <v>0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Dat Nguyen Tien</cp:lastModifiedBy>
  <dcterms:created xsi:type="dcterms:W3CDTF">2018-07-09T03:08:21Z</dcterms:created>
  <dcterms:modified xsi:type="dcterms:W3CDTF">2018-07-09T03:45:20Z</dcterms:modified>
  <cp:category/>
  <cp:version/>
  <cp:contentType/>
  <cp:contentStatus/>
</cp:coreProperties>
</file>